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03\Documents\Texty\Clanky\Optimální Vkon při HDF\"/>
    </mc:Choice>
  </mc:AlternateContent>
  <xr:revisionPtr revIDLastSave="0" documentId="13_ncr:1_{BBD036C1-C217-45A4-8841-836B1C179168}" xr6:coauthVersionLast="45" xr6:coauthVersionMax="45" xr10:uidLastSave="{00000000-0000-0000-0000-000000000000}"/>
  <bookViews>
    <workbookView xWindow="-120" yWindow="-120" windowWidth="242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11" i="1" s="1"/>
  <c r="B14" i="1" l="1"/>
  <c r="B12" i="1"/>
  <c r="B13" i="1"/>
</calcChain>
</file>

<file path=xl/sharedStrings.xml><?xml version="1.0" encoding="utf-8"?>
<sst xmlns="http://schemas.openxmlformats.org/spreadsheetml/2006/main" count="19" uniqueCount="19">
  <si>
    <t>BSA</t>
  </si>
  <si>
    <t>QB (ml/min)</t>
  </si>
  <si>
    <t>Height (m)</t>
  </si>
  <si>
    <t>Body weight (kg)</t>
  </si>
  <si>
    <t xml:space="preserve">recommended range 14 - 15 </t>
  </si>
  <si>
    <t>HDF session length (hours)</t>
  </si>
  <si>
    <t xml:space="preserve">recommended range 0,25 - 0,33 </t>
  </si>
  <si>
    <r>
      <t>Calculation of V</t>
    </r>
    <r>
      <rPr>
        <b/>
        <vertAlign val="subscript"/>
        <sz val="18"/>
        <color theme="1"/>
        <rFont val="Calibri"/>
        <family val="2"/>
        <charset val="238"/>
        <scheme val="minor"/>
      </rPr>
      <t>conv</t>
    </r>
    <r>
      <rPr>
        <b/>
        <sz val="18"/>
        <color theme="1"/>
        <rFont val="Calibri"/>
        <family val="2"/>
        <charset val="238"/>
        <scheme val="minor"/>
      </rPr>
      <t xml:space="preserve"> to reach chosen V</t>
    </r>
    <r>
      <rPr>
        <b/>
        <vertAlign val="subscript"/>
        <sz val="18"/>
        <color theme="1"/>
        <rFont val="Calibri"/>
        <family val="2"/>
        <charset val="238"/>
        <scheme val="minor"/>
      </rPr>
      <t>conv</t>
    </r>
    <r>
      <rPr>
        <b/>
        <sz val="18"/>
        <color theme="1"/>
        <rFont val="Calibri"/>
        <family val="2"/>
        <charset val="238"/>
        <scheme val="minor"/>
      </rPr>
      <t>/BSA</t>
    </r>
    <r>
      <rPr>
        <b/>
        <vertAlign val="superscript"/>
        <sz val="18"/>
        <color theme="1"/>
        <rFont val="Calibri"/>
        <family val="2"/>
        <charset val="238"/>
        <scheme val="minor"/>
      </rPr>
      <t>*</t>
    </r>
  </si>
  <si>
    <r>
      <rPr>
        <i/>
        <vertAlign val="superscript"/>
        <sz val="12"/>
        <color theme="1"/>
        <rFont val="Calibri"/>
        <family val="2"/>
        <charset val="238"/>
        <scheme val="minor"/>
      </rPr>
      <t>*</t>
    </r>
    <r>
      <rPr>
        <i/>
        <sz val="12"/>
        <color theme="1"/>
        <rFont val="Calibri"/>
        <family val="2"/>
        <charset val="238"/>
        <scheme val="minor"/>
      </rPr>
      <t>Note: BSA is calculated by means of Dubois equation</t>
    </r>
  </si>
  <si>
    <t>QF/QB (--)</t>
  </si>
  <si>
    <r>
      <t>V</t>
    </r>
    <r>
      <rPr>
        <vertAlign val="subscript"/>
        <sz val="18"/>
        <color theme="1"/>
        <rFont val="Calibri"/>
        <family val="2"/>
        <charset val="238"/>
        <scheme val="minor"/>
      </rPr>
      <t>conv</t>
    </r>
    <r>
      <rPr>
        <sz val="18"/>
        <color theme="1"/>
        <rFont val="Calibri"/>
        <family val="2"/>
        <charset val="238"/>
        <scheme val="minor"/>
      </rPr>
      <t xml:space="preserve"> (L)</t>
    </r>
  </si>
  <si>
    <t>QF (ml/min)</t>
  </si>
  <si>
    <t>required UF (L)</t>
  </si>
  <si>
    <r>
      <t>target value of V</t>
    </r>
    <r>
      <rPr>
        <vertAlign val="subscript"/>
        <sz val="14"/>
        <color theme="1"/>
        <rFont val="Calibri"/>
        <family val="2"/>
        <charset val="238"/>
        <scheme val="minor"/>
      </rPr>
      <t>conv</t>
    </r>
    <r>
      <rPr>
        <sz val="14"/>
        <color theme="1"/>
        <rFont val="Calibri"/>
        <family val="2"/>
        <charset val="238"/>
        <scheme val="minor"/>
      </rPr>
      <t>/BSA (L/m</t>
    </r>
    <r>
      <rPr>
        <vertAlign val="superscript"/>
        <sz val="14"/>
        <color theme="1"/>
        <rFont val="Calibri"/>
        <family val="2"/>
        <charset val="238"/>
        <scheme val="minor"/>
      </rPr>
      <t>2</t>
    </r>
    <r>
      <rPr>
        <sz val="14"/>
        <color theme="1"/>
        <rFont val="Calibri"/>
        <family val="2"/>
        <charset val="238"/>
        <scheme val="minor"/>
      </rPr>
      <t>)</t>
    </r>
  </si>
  <si>
    <r>
      <t>V</t>
    </r>
    <r>
      <rPr>
        <vertAlign val="subscript"/>
        <sz val="18"/>
        <color theme="1"/>
        <rFont val="Calibri"/>
        <family val="2"/>
        <charset val="238"/>
        <scheme val="minor"/>
      </rPr>
      <t>subst</t>
    </r>
    <r>
      <rPr>
        <sz val="18"/>
        <color theme="1"/>
        <rFont val="Calibri"/>
        <family val="2"/>
        <charset val="238"/>
        <scheme val="minor"/>
      </rPr>
      <t>(L)**</t>
    </r>
  </si>
  <si>
    <r>
      <rPr>
        <i/>
        <vertAlign val="superscript"/>
        <sz val="11"/>
        <color theme="1"/>
        <rFont val="Calibri"/>
        <family val="2"/>
        <charset val="238"/>
        <scheme val="minor"/>
      </rPr>
      <t>**</t>
    </r>
    <r>
      <rPr>
        <i/>
        <sz val="11"/>
        <color theme="1"/>
        <rFont val="Calibri"/>
        <family val="2"/>
        <charset val="238"/>
        <scheme val="minor"/>
      </rPr>
      <t>Note: V</t>
    </r>
    <r>
      <rPr>
        <i/>
        <vertAlign val="subscript"/>
        <sz val="11"/>
        <color theme="1"/>
        <rFont val="Calibri"/>
        <family val="2"/>
        <charset val="238"/>
        <scheme val="minor"/>
      </rPr>
      <t>conv</t>
    </r>
    <r>
      <rPr>
        <i/>
        <sz val="11"/>
        <color theme="1"/>
        <rFont val="Calibri"/>
        <family val="2"/>
        <charset val="238"/>
        <scheme val="minor"/>
      </rPr>
      <t>= V</t>
    </r>
    <r>
      <rPr>
        <i/>
        <vertAlign val="subscript"/>
        <sz val="11"/>
        <color theme="1"/>
        <rFont val="Calibri"/>
        <family val="2"/>
        <charset val="238"/>
        <scheme val="minor"/>
      </rPr>
      <t>subst</t>
    </r>
    <r>
      <rPr>
        <i/>
        <sz val="11"/>
        <color theme="1"/>
        <rFont val="Calibri"/>
        <family val="2"/>
        <charset val="238"/>
        <scheme val="minor"/>
      </rPr>
      <t xml:space="preserve"> + UF</t>
    </r>
  </si>
  <si>
    <t>User instruction:</t>
  </si>
  <si>
    <t>Treatment regime parameters subsequently appear in green coloured boxes</t>
  </si>
  <si>
    <t xml:space="preserve">Enter patient and treatment data into ocher coloured boxes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</si>
</sst>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bscript"/>
      <sz val="14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vertAlign val="subscript"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vertAlign val="superscript"/>
      <sz val="18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vertAlign val="subscript"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1" fillId="3" borderId="0" xfId="0" applyFont="1" applyFill="1"/>
    <xf numFmtId="0" fontId="3" fillId="2" borderId="1" xfId="0" applyFont="1" applyFill="1" applyBorder="1" applyProtection="1">
      <protection locked="0"/>
    </xf>
    <xf numFmtId="0" fontId="3" fillId="3" borderId="0" xfId="0" applyFont="1" applyFill="1"/>
    <xf numFmtId="0" fontId="6" fillId="3" borderId="0" xfId="0" applyFont="1" applyFill="1"/>
    <xf numFmtId="164" fontId="3" fillId="2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/>
    <xf numFmtId="0" fontId="3" fillId="2" borderId="1" xfId="0" applyFont="1" applyFill="1" applyBorder="1" applyProtection="1"/>
    <xf numFmtId="0" fontId="8" fillId="3" borderId="0" xfId="0" applyFont="1" applyFill="1" applyProtection="1">
      <protection locked="0"/>
    </xf>
    <xf numFmtId="0" fontId="12" fillId="3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64" fontId="2" fillId="4" borderId="1" xfId="0" applyNumberFormat="1" applyFont="1" applyFill="1" applyBorder="1" applyProtection="1">
      <protection hidden="1"/>
    </xf>
    <xf numFmtId="1" fontId="2" fillId="4" borderId="1" xfId="0" applyNumberFormat="1" applyFont="1" applyFill="1" applyBorder="1" applyProtection="1"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19" sqref="A19"/>
    </sheetView>
  </sheetViews>
  <sheetFormatPr defaultRowHeight="15" x14ac:dyDescent="0.25"/>
  <cols>
    <col min="1" max="1" width="35.7109375" style="1" customWidth="1"/>
    <col min="2" max="2" width="7.7109375" style="1" customWidth="1"/>
    <col min="3" max="16384" width="9.140625" style="1"/>
  </cols>
  <sheetData>
    <row r="1" spans="1:6" ht="27.75" x14ac:dyDescent="0.45">
      <c r="A1" s="5" t="s">
        <v>7</v>
      </c>
    </row>
    <row r="3" spans="1:6" ht="18.75" x14ac:dyDescent="0.3">
      <c r="A3" s="8" t="s">
        <v>3</v>
      </c>
      <c r="B3" s="3">
        <v>90</v>
      </c>
      <c r="C3" s="4"/>
      <c r="D3" s="4"/>
      <c r="E3" s="4"/>
      <c r="F3" s="4"/>
    </row>
    <row r="4" spans="1:6" ht="18.75" x14ac:dyDescent="0.3">
      <c r="A4" s="8" t="s">
        <v>2</v>
      </c>
      <c r="B4" s="3">
        <v>1.8</v>
      </c>
      <c r="C4" s="4"/>
      <c r="D4" s="4"/>
      <c r="E4" s="4"/>
      <c r="F4" s="4"/>
    </row>
    <row r="5" spans="1:6" ht="18.75" x14ac:dyDescent="0.3">
      <c r="A5" s="8" t="s">
        <v>12</v>
      </c>
      <c r="B5" s="6">
        <v>2</v>
      </c>
      <c r="C5" s="4"/>
      <c r="D5" s="4"/>
      <c r="E5" s="4"/>
      <c r="F5" s="4"/>
    </row>
    <row r="6" spans="1:6" ht="21.75" x14ac:dyDescent="0.35">
      <c r="A6" s="8" t="s">
        <v>13</v>
      </c>
      <c r="B6" s="3">
        <v>15</v>
      </c>
      <c r="C6" s="11" t="s">
        <v>4</v>
      </c>
      <c r="D6" s="4"/>
      <c r="E6" s="4"/>
      <c r="F6" s="4"/>
    </row>
    <row r="7" spans="1:6" ht="18.75" x14ac:dyDescent="0.3">
      <c r="A7" s="8" t="s">
        <v>5</v>
      </c>
      <c r="B7" s="3">
        <v>5</v>
      </c>
      <c r="C7" s="11"/>
      <c r="D7" s="4"/>
      <c r="E7" s="4"/>
      <c r="F7" s="4"/>
    </row>
    <row r="8" spans="1:6" ht="18.75" x14ac:dyDescent="0.3">
      <c r="A8" s="8" t="s">
        <v>9</v>
      </c>
      <c r="B8" s="3">
        <v>0.25</v>
      </c>
      <c r="C8" s="11" t="s">
        <v>6</v>
      </c>
      <c r="D8" s="4"/>
      <c r="E8" s="4"/>
      <c r="F8" s="4"/>
    </row>
    <row r="9" spans="1:6" x14ac:dyDescent="0.25">
      <c r="A9" s="2" t="s">
        <v>0</v>
      </c>
      <c r="B9" s="2">
        <f>0.20247*B4^0.725*B3^0.425</f>
        <v>2.0988737479966493</v>
      </c>
    </row>
    <row r="11" spans="1:6" ht="26.25" x14ac:dyDescent="0.45">
      <c r="A11" s="7" t="s">
        <v>10</v>
      </c>
      <c r="B11" s="12">
        <f>B9*B6</f>
        <v>31.48310621994974</v>
      </c>
    </row>
    <row r="12" spans="1:6" ht="26.25" x14ac:dyDescent="0.45">
      <c r="A12" s="7" t="s">
        <v>14</v>
      </c>
      <c r="B12" s="12">
        <f>B11-B5</f>
        <v>29.48310621994974</v>
      </c>
    </row>
    <row r="13" spans="1:6" ht="23.25" x14ac:dyDescent="0.35">
      <c r="A13" s="7" t="s">
        <v>11</v>
      </c>
      <c r="B13" s="13">
        <f>1000*B11/B7/60</f>
        <v>104.94368739983247</v>
      </c>
    </row>
    <row r="14" spans="1:6" ht="23.25" x14ac:dyDescent="0.35">
      <c r="A14" s="7" t="s">
        <v>1</v>
      </c>
      <c r="B14" s="13">
        <f>B11/B7*1000/60/B8</f>
        <v>419.77474959932988</v>
      </c>
    </row>
    <row r="16" spans="1:6" ht="18" x14ac:dyDescent="0.25">
      <c r="A16" s="9" t="s">
        <v>8</v>
      </c>
    </row>
    <row r="17" spans="1:1" ht="18.75" x14ac:dyDescent="0.35">
      <c r="A17" s="10" t="s">
        <v>15</v>
      </c>
    </row>
    <row r="19" spans="1:1" x14ac:dyDescent="0.25">
      <c r="A19" s="1" t="s">
        <v>16</v>
      </c>
    </row>
    <row r="20" spans="1:1" x14ac:dyDescent="0.25">
      <c r="A20" s="1" t="s">
        <v>18</v>
      </c>
    </row>
    <row r="21" spans="1:1" x14ac:dyDescent="0.25">
      <c r="A21" s="1" t="s">
        <v>17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47903</dc:creator>
  <cp:lastModifiedBy>47903</cp:lastModifiedBy>
  <dcterms:created xsi:type="dcterms:W3CDTF">2020-12-10T16:46:01Z</dcterms:created>
  <dcterms:modified xsi:type="dcterms:W3CDTF">2021-01-07T08:35:44Z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SetDate">
    <vt:lpwstr>2020-12-10T16:46:03Z</vt:lpwstr>
  </property>
  <property fmtid="{D5CDD505-2E9C-101B-9397-08002B2CF9AE}" pid="4" name="MSIP_Label_2063cd7f-2d21-486a-9f29-9c1683fdd175_Method">
    <vt:lpwstr>Standard</vt:lpwstr>
  </property>
  <property fmtid="{D5CDD505-2E9C-101B-9397-08002B2CF9AE}" pid="5" name="MSIP_Label_2063cd7f-2d21-486a-9f29-9c1683fdd175_Name">
    <vt:lpwstr>2063cd7f-2d21-486a-9f29-9c1683fdd175</vt:lpwstr>
  </property>
  <property fmtid="{D5CDD505-2E9C-101B-9397-08002B2CF9AE}" pid="6" name="MSIP_Label_2063cd7f-2d21-486a-9f29-9c1683fdd175_SiteId">
    <vt:lpwstr>0f277086-d4e0-4971-bc1a-bbc5df0eb246</vt:lpwstr>
  </property>
  <property fmtid="{D5CDD505-2E9C-101B-9397-08002B2CF9AE}" pid="7" name="MSIP_Label_2063cd7f-2d21-486a-9f29-9c1683fdd175_ActionId">
    <vt:lpwstr>601977f4-330c-4852-a3d0-0000e6e6f71d</vt:lpwstr>
  </property>
  <property fmtid="{D5CDD505-2E9C-101B-9397-08002B2CF9AE}" pid="8" name="MSIP_Label_2063cd7f-2d21-486a-9f29-9c1683fdd175_ContentBits">
    <vt:lpwstr>0</vt:lpwstr>
  </property>
</Properties>
</file>